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3" i="1" l="1"/>
  <c r="D17" i="1" l="1"/>
  <c r="O29" i="1"/>
  <c r="N29" i="1"/>
  <c r="N30" i="1"/>
  <c r="O31" i="1"/>
  <c r="O32" i="1"/>
  <c r="N31" i="1"/>
  <c r="N32" i="1"/>
  <c r="O30" i="1"/>
  <c r="O26" i="1"/>
  <c r="O27" i="1"/>
  <c r="O28" i="1"/>
  <c r="O25" i="1"/>
  <c r="N26" i="1"/>
  <c r="N27" i="1"/>
  <c r="N28" i="1"/>
  <c r="N25" i="1"/>
  <c r="O9" i="1" l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8" i="1"/>
  <c r="D6" i="1" l="1"/>
  <c r="O6" i="1"/>
  <c r="N6" i="1"/>
  <c r="O7" i="1"/>
  <c r="N7" i="1"/>
  <c r="O8" i="1"/>
  <c r="M17" i="1" l="1"/>
  <c r="M12" i="1"/>
  <c r="M7" i="1"/>
  <c r="M6" i="1"/>
  <c r="I17" i="1"/>
  <c r="I12" i="1"/>
  <c r="I7" i="1"/>
  <c r="I6" i="1"/>
  <c r="M5" i="1" l="1"/>
  <c r="I5" i="1"/>
  <c r="L17" i="1" l="1"/>
  <c r="K17" i="1"/>
  <c r="J17" i="1"/>
  <c r="H17" i="1"/>
  <c r="H5" i="1" s="1"/>
  <c r="G17" i="1"/>
  <c r="F17" i="1"/>
  <c r="E17" i="1"/>
  <c r="N17" i="1"/>
  <c r="L12" i="1"/>
  <c r="K12" i="1"/>
  <c r="J12" i="1"/>
  <c r="H12" i="1"/>
  <c r="G12" i="1"/>
  <c r="F12" i="1"/>
  <c r="E12" i="1"/>
  <c r="D12" i="1"/>
  <c r="L7" i="1"/>
  <c r="K7" i="1"/>
  <c r="K5" i="1" s="1"/>
  <c r="J7" i="1"/>
  <c r="J5" i="1" s="1"/>
  <c r="H7" i="1"/>
  <c r="G7" i="1"/>
  <c r="F7" i="1"/>
  <c r="F5" i="1" s="1"/>
  <c r="E7" i="1"/>
  <c r="E5" i="1" s="1"/>
  <c r="D7" i="1"/>
  <c r="L6" i="1"/>
  <c r="K6" i="1"/>
  <c r="J6" i="1"/>
  <c r="H6" i="1"/>
  <c r="G6" i="1"/>
  <c r="F6" i="1"/>
  <c r="E6" i="1"/>
  <c r="O17" i="1" l="1"/>
  <c r="G5" i="1"/>
  <c r="O5" i="1" s="1"/>
  <c r="L5" i="1"/>
  <c r="D5" i="1"/>
  <c r="N5" i="1" s="1"/>
</calcChain>
</file>

<file path=xl/sharedStrings.xml><?xml version="1.0" encoding="utf-8"?>
<sst xmlns="http://schemas.openxmlformats.org/spreadsheetml/2006/main" count="97" uniqueCount="65">
  <si>
    <t>№</t>
  </si>
  <si>
    <t>Источник финансирования, без НДС</t>
  </si>
  <si>
    <t>ед. изм.</t>
  </si>
  <si>
    <t>Итого утверждено</t>
  </si>
  <si>
    <t>Итого предложение по корректировке</t>
  </si>
  <si>
    <t>утверждено</t>
  </si>
  <si>
    <t>факт исполнения</t>
  </si>
  <si>
    <t>предложение по корректировке</t>
  </si>
  <si>
    <t>Инвестиционная программа по финансированию (для всех видов деятельности)</t>
  </si>
  <si>
    <t>1.</t>
  </si>
  <si>
    <t>Финансирование инвестиционной программы, всего</t>
  </si>
  <si>
    <t>тыс. руб.</t>
  </si>
  <si>
    <t>2.</t>
  </si>
  <si>
    <t>Инвестсоставляющая в тарифах</t>
  </si>
  <si>
    <t>3.</t>
  </si>
  <si>
    <t>Амортизация, учтенная в тарифах</t>
  </si>
  <si>
    <t>3.1.</t>
  </si>
  <si>
    <t>амортизация текущего года</t>
  </si>
  <si>
    <t>3.2.</t>
  </si>
  <si>
    <t>амортизация прошлых лет</t>
  </si>
  <si>
    <t>4.</t>
  </si>
  <si>
    <t>Прибыль на капитальные вложения</t>
  </si>
  <si>
    <t>5.</t>
  </si>
  <si>
    <t>Прибыль прошлых лет</t>
  </si>
  <si>
    <t>6.</t>
  </si>
  <si>
    <t>Заемные средства</t>
  </si>
  <si>
    <t>6.1.</t>
  </si>
  <si>
    <t>займы и кредиты, возврат которых учитывается в тарифе в составе нормативной прибыли</t>
  </si>
  <si>
    <t>6.2.</t>
  </si>
  <si>
    <t>прочие займы и кредиты</t>
  </si>
  <si>
    <t>7.</t>
  </si>
  <si>
    <t>Плата за технологическое присоединение</t>
  </si>
  <si>
    <t>8.</t>
  </si>
  <si>
    <t>Бюджетное финансирование</t>
  </si>
  <si>
    <t>9.</t>
  </si>
  <si>
    <t>Прочие собственные средства</t>
  </si>
  <si>
    <t>9.1.</t>
  </si>
  <si>
    <t>возврат налога на добавленную стоимость</t>
  </si>
  <si>
    <t>9.2.</t>
  </si>
  <si>
    <t>прочая амортизация</t>
  </si>
  <si>
    <t>9.3.</t>
  </si>
  <si>
    <t>прочие привлеченные средства</t>
  </si>
  <si>
    <t>9.4.</t>
  </si>
  <si>
    <t>Доход от взимания платы за нарушение нормативов по объёму и (или) составу сточных вод</t>
  </si>
  <si>
    <t>9.5.</t>
  </si>
  <si>
    <t>Доход от взимания платы за негативное воздействие на работу централизованной системы водоотведения</t>
  </si>
  <si>
    <t>9.6.</t>
  </si>
  <si>
    <t>прочие собственные источники</t>
  </si>
  <si>
    <t>Справочно: График возврата и обслуживания заемных средств из тарифной выручки</t>
  </si>
  <si>
    <t>10.1.</t>
  </si>
  <si>
    <t>погашение займов и кредитов из нормативной прибыли</t>
  </si>
  <si>
    <t>10.2.</t>
  </si>
  <si>
    <t>уплата процентов по кредитам из нормативной прибыли</t>
  </si>
  <si>
    <t>10.3.</t>
  </si>
  <si>
    <t>погашение займов и кредитов из амортизации</t>
  </si>
  <si>
    <t>10.4.</t>
  </si>
  <si>
    <t>Погашение займов и кредитов, а также процентов по ним из прочих собственных источников (в т.ч. продажа вторичных материальных ресурсов)</t>
  </si>
  <si>
    <t>Анализ учета возврата процентов из тарифной выручки</t>
  </si>
  <si>
    <t>11.1.</t>
  </si>
  <si>
    <t>экономически обоснованная величина погашенных займов и кредитов по данным бухгалтерского учета</t>
  </si>
  <si>
    <t>11.2.</t>
  </si>
  <si>
    <t>экономически обоснованная величина уплаченных процентов по кредитам по данным бухгалтерского учета</t>
  </si>
  <si>
    <t>11.3.</t>
  </si>
  <si>
    <t>величина погашенных займов и кредитов, а также процентов по ним, подлежащая учету в тарифах на будущие периоды</t>
  </si>
  <si>
    <t>Источники финансирования инвестиционной программы ФКП "ГкНИПАС имени Л.К.Сафронова"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</si>
</sst>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2FFD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/>
    </xf>
    <xf numFmtId="0" fontId="3" fillId="2" borderId="2" xfId="1" applyFont="1" applyFill="1" applyBorder="1" applyProtection="1"/>
    <xf numFmtId="0" fontId="2" fillId="2" borderId="2" xfId="1" applyFont="1" applyFill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4" fontId="2" fillId="3" borderId="2" xfId="1" applyNumberFormat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 wrapText="1"/>
    </xf>
    <xf numFmtId="16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" fontId="2" fillId="4" borderId="2" xfId="1" applyNumberFormat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left"/>
    </xf>
    <xf numFmtId="0" fontId="2" fillId="0" borderId="2" xfId="1" applyFont="1" applyFill="1" applyBorder="1" applyAlignment="1" applyProtection="1">
      <alignment horizontal="right" vertical="top" wrapText="1"/>
    </xf>
    <xf numFmtId="0" fontId="2" fillId="0" borderId="2" xfId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right" wrapText="1"/>
    </xf>
    <xf numFmtId="0" fontId="3" fillId="0" borderId="2" xfId="1" applyFont="1" applyBorder="1" applyAlignment="1" applyProtection="1"/>
    <xf numFmtId="4" fontId="3" fillId="0" borderId="2" xfId="1" applyNumberFormat="1" applyFont="1" applyBorder="1" applyAlignment="1" applyProtection="1"/>
    <xf numFmtId="0" fontId="2" fillId="0" borderId="2" xfId="1" applyFont="1" applyFill="1" applyBorder="1" applyAlignment="1" applyProtection="1">
      <alignment horizontal="left" vertical="top" wrapText="1"/>
    </xf>
    <xf numFmtId="0" fontId="2" fillId="0" borderId="2" xfId="1" applyFont="1" applyFill="1" applyBorder="1" applyAlignment="1" applyProtection="1">
      <alignment horizontal="left" vertical="top"/>
    </xf>
    <xf numFmtId="0" fontId="2" fillId="0" borderId="2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/>
    </xf>
    <xf numFmtId="0" fontId="2" fillId="0" borderId="2" xfId="2" applyFont="1" applyBorder="1" applyAlignment="1" applyProtection="1">
      <alignment horizontal="center"/>
    </xf>
    <xf numFmtId="0" fontId="2" fillId="0" borderId="2" xfId="3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 applyProtection="1">
      <alignment vertical="center" wrapText="1"/>
    </xf>
    <xf numFmtId="4" fontId="2" fillId="0" borderId="2" xfId="1" applyNumberFormat="1" applyFont="1" applyFill="1" applyBorder="1" applyAlignment="1" applyProtection="1">
      <alignment horizontal="center"/>
      <protection locked="0"/>
    </xf>
    <xf numFmtId="4" fontId="2" fillId="0" borderId="2" xfId="1" applyNumberFormat="1" applyFont="1" applyFill="1" applyBorder="1" applyAlignment="1" applyProtection="1">
      <alignment horizontal="center"/>
    </xf>
    <xf numFmtId="0" fontId="2" fillId="0" borderId="2" xfId="3" applyFont="1" applyBorder="1" applyAlignment="1" applyProtection="1">
      <alignment horizontal="center" vertical="center"/>
    </xf>
    <xf numFmtId="0" fontId="2" fillId="0" borderId="2" xfId="3" applyFont="1" applyBorder="1" applyAlignment="1" applyProtection="1">
      <alignment horizontal="left" vertical="top" wrapText="1"/>
    </xf>
    <xf numFmtId="0" fontId="2" fillId="0" borderId="2" xfId="3" applyFont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4">
    <cellStyle name="Обычный" xfId="0" builtinId="0"/>
    <cellStyle name="Обычный 11 4 3 3 2" xfId="1"/>
    <cellStyle name="Обычный 11 4 3 3 2 5 2" xfId="2"/>
    <cellStyle name="Обычный 11 4 3 3 2 5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I12" sqref="I12"/>
    </sheetView>
  </sheetViews>
  <sheetFormatPr defaultRowHeight="15" x14ac:dyDescent="0.25"/>
  <cols>
    <col min="2" max="2" width="50.5703125" customWidth="1"/>
    <col min="4" max="4" width="11.5703125" customWidth="1"/>
    <col min="5" max="5" width="11.7109375" customWidth="1"/>
    <col min="6" max="6" width="11.85546875" customWidth="1"/>
    <col min="7" max="7" width="11.28515625" customWidth="1"/>
    <col min="8" max="8" width="12.42578125" customWidth="1"/>
    <col min="9" max="9" width="15.5703125" customWidth="1"/>
    <col min="10" max="10" width="11.28515625" customWidth="1"/>
    <col min="11" max="11" width="15.5703125" customWidth="1"/>
    <col min="12" max="12" width="11.5703125" customWidth="1"/>
    <col min="13" max="13" width="15.85546875" customWidth="1"/>
    <col min="14" max="14" width="12" customWidth="1"/>
    <col min="15" max="15" width="16.140625" customWidth="1"/>
  </cols>
  <sheetData>
    <row r="1" spans="1:15" ht="18.75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31" t="s">
        <v>0</v>
      </c>
      <c r="B2" s="31" t="s">
        <v>1</v>
      </c>
      <c r="C2" s="31" t="s">
        <v>2</v>
      </c>
      <c r="D2" s="33">
        <v>2020</v>
      </c>
      <c r="E2" s="34"/>
      <c r="F2" s="33">
        <v>2021</v>
      </c>
      <c r="G2" s="34"/>
      <c r="H2" s="33">
        <v>2022</v>
      </c>
      <c r="I2" s="35"/>
      <c r="J2" s="35">
        <v>2023</v>
      </c>
      <c r="K2" s="34"/>
      <c r="L2" s="33">
        <v>2024</v>
      </c>
      <c r="M2" s="34"/>
      <c r="N2" s="30" t="s">
        <v>3</v>
      </c>
      <c r="O2" s="30" t="s">
        <v>4</v>
      </c>
    </row>
    <row r="3" spans="1:15" ht="25.5" x14ac:dyDescent="0.25">
      <c r="A3" s="32"/>
      <c r="B3" s="32"/>
      <c r="C3" s="32"/>
      <c r="D3" s="1" t="s">
        <v>5</v>
      </c>
      <c r="E3" s="1" t="s">
        <v>6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1" t="s">
        <v>7</v>
      </c>
      <c r="L3" s="1" t="s">
        <v>5</v>
      </c>
      <c r="M3" s="1" t="s">
        <v>7</v>
      </c>
      <c r="N3" s="30"/>
      <c r="O3" s="30"/>
    </row>
    <row r="4" spans="1:15" x14ac:dyDescent="0.25">
      <c r="A4" s="2"/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5" t="s">
        <v>9</v>
      </c>
      <c r="B5" s="6" t="s">
        <v>10</v>
      </c>
      <c r="C5" s="5" t="s">
        <v>11</v>
      </c>
      <c r="D5" s="7">
        <f t="shared" ref="D5:M5" si="0">D7+D10+D11+D12+D15+D16+D17</f>
        <v>2916.90398</v>
      </c>
      <c r="E5" s="7">
        <f t="shared" si="0"/>
        <v>2916.90398</v>
      </c>
      <c r="F5" s="7">
        <f t="shared" si="0"/>
        <v>1691.0578583333299</v>
      </c>
      <c r="G5" s="7">
        <f t="shared" si="0"/>
        <v>332.5</v>
      </c>
      <c r="H5" s="7">
        <f>H7+H10+H11+H12+H15+H16+H17</f>
        <v>8164.5929333333333</v>
      </c>
      <c r="I5" s="7">
        <f t="shared" si="0"/>
        <v>1914.9807800000001</v>
      </c>
      <c r="J5" s="7">
        <f t="shared" si="0"/>
        <v>0</v>
      </c>
      <c r="K5" s="7">
        <f t="shared" si="0"/>
        <v>8717.1384333333335</v>
      </c>
      <c r="L5" s="7">
        <f t="shared" si="0"/>
        <v>0</v>
      </c>
      <c r="M5" s="7">
        <f t="shared" si="0"/>
        <v>0</v>
      </c>
      <c r="N5" s="7">
        <f t="shared" ref="N5:O8" si="1">D5+F5+H5+J5+L5</f>
        <v>12772.554771666662</v>
      </c>
      <c r="O5" s="7">
        <f t="shared" si="1"/>
        <v>13881.523193333334</v>
      </c>
    </row>
    <row r="6" spans="1:15" x14ac:dyDescent="0.25">
      <c r="A6" s="5" t="s">
        <v>12</v>
      </c>
      <c r="B6" s="8" t="s">
        <v>13</v>
      </c>
      <c r="C6" s="5" t="s">
        <v>11</v>
      </c>
      <c r="D6" s="7">
        <f>D8+D9+D10+D11</f>
        <v>2916.90398</v>
      </c>
      <c r="E6" s="7">
        <f t="shared" ref="E6:M6" si="2">E8+E9+E10+E11</f>
        <v>2916.90398</v>
      </c>
      <c r="F6" s="7">
        <f t="shared" si="2"/>
        <v>1691.0578583333299</v>
      </c>
      <c r="G6" s="7">
        <f t="shared" si="2"/>
        <v>332.5</v>
      </c>
      <c r="H6" s="7">
        <f t="shared" si="2"/>
        <v>2500</v>
      </c>
      <c r="I6" s="7">
        <f t="shared" si="2"/>
        <v>1914.9807800000001</v>
      </c>
      <c r="J6" s="7">
        <f t="shared" si="2"/>
        <v>0</v>
      </c>
      <c r="K6" s="7">
        <f t="shared" si="2"/>
        <v>2750</v>
      </c>
      <c r="L6" s="7">
        <f t="shared" si="2"/>
        <v>0</v>
      </c>
      <c r="M6" s="7">
        <f t="shared" si="2"/>
        <v>0</v>
      </c>
      <c r="N6" s="7">
        <f t="shared" si="1"/>
        <v>7107.96183833333</v>
      </c>
      <c r="O6" s="7">
        <f t="shared" si="1"/>
        <v>7914.3847599999999</v>
      </c>
    </row>
    <row r="7" spans="1:15" x14ac:dyDescent="0.25">
      <c r="A7" s="5" t="s">
        <v>14</v>
      </c>
      <c r="B7" s="6" t="s">
        <v>15</v>
      </c>
      <c r="C7" s="5" t="s">
        <v>11</v>
      </c>
      <c r="D7" s="7">
        <f t="shared" ref="D7:M7" si="3">D8+D9</f>
        <v>2916.90398</v>
      </c>
      <c r="E7" s="7">
        <f t="shared" si="3"/>
        <v>2916.90398</v>
      </c>
      <c r="F7" s="7">
        <f t="shared" si="3"/>
        <v>1691.0578583333299</v>
      </c>
      <c r="G7" s="7">
        <f t="shared" si="3"/>
        <v>332.5</v>
      </c>
      <c r="H7" s="7">
        <f t="shared" si="3"/>
        <v>2500</v>
      </c>
      <c r="I7" s="7">
        <f t="shared" si="3"/>
        <v>1914.9807800000001</v>
      </c>
      <c r="J7" s="7">
        <f t="shared" si="3"/>
        <v>0</v>
      </c>
      <c r="K7" s="7">
        <f t="shared" si="3"/>
        <v>2750</v>
      </c>
      <c r="L7" s="7">
        <f t="shared" si="3"/>
        <v>0</v>
      </c>
      <c r="M7" s="7">
        <f t="shared" si="3"/>
        <v>0</v>
      </c>
      <c r="N7" s="7">
        <f t="shared" si="1"/>
        <v>7107.96183833333</v>
      </c>
      <c r="O7" s="7">
        <f t="shared" si="1"/>
        <v>7914.3847599999999</v>
      </c>
    </row>
    <row r="8" spans="1:15" x14ac:dyDescent="0.25">
      <c r="A8" s="9" t="s">
        <v>16</v>
      </c>
      <c r="B8" s="10" t="s">
        <v>17</v>
      </c>
      <c r="C8" s="5" t="s">
        <v>11</v>
      </c>
      <c r="D8" s="11">
        <v>2916.90398</v>
      </c>
      <c r="E8" s="11">
        <v>2916.90398</v>
      </c>
      <c r="F8" s="11">
        <v>1691.0578583333299</v>
      </c>
      <c r="G8" s="11">
        <v>332.5</v>
      </c>
      <c r="H8" s="11">
        <v>2500</v>
      </c>
      <c r="I8" s="11">
        <v>1914.9807800000001</v>
      </c>
      <c r="J8" s="11">
        <v>0</v>
      </c>
      <c r="K8" s="11">
        <v>2750</v>
      </c>
      <c r="L8" s="11">
        <v>0</v>
      </c>
      <c r="M8" s="11">
        <v>0</v>
      </c>
      <c r="N8" s="7">
        <f t="shared" si="1"/>
        <v>7107.96183833333</v>
      </c>
      <c r="O8" s="7">
        <f t="shared" si="1"/>
        <v>7914.3847599999999</v>
      </c>
    </row>
    <row r="9" spans="1:15" x14ac:dyDescent="0.25">
      <c r="A9" s="5" t="s">
        <v>18</v>
      </c>
      <c r="B9" s="10" t="s">
        <v>19</v>
      </c>
      <c r="C9" s="5" t="s">
        <v>11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ref="N9:N22" si="4">D9+F9+H9+J9+L9</f>
        <v>0</v>
      </c>
      <c r="O9" s="7">
        <f t="shared" ref="O9:O29" si="5">E9+G9+I9+K9+M9</f>
        <v>0</v>
      </c>
    </row>
    <row r="10" spans="1:15" x14ac:dyDescent="0.25">
      <c r="A10" s="5" t="s">
        <v>20</v>
      </c>
      <c r="B10" s="12" t="s">
        <v>21</v>
      </c>
      <c r="C10" s="5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>
        <f t="shared" si="4"/>
        <v>0</v>
      </c>
      <c r="O10" s="7">
        <f t="shared" si="5"/>
        <v>0</v>
      </c>
    </row>
    <row r="11" spans="1:15" x14ac:dyDescent="0.25">
      <c r="A11" s="5" t="s">
        <v>22</v>
      </c>
      <c r="B11" s="6" t="s">
        <v>23</v>
      </c>
      <c r="C11" s="5" t="s">
        <v>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7">
        <f t="shared" si="4"/>
        <v>0</v>
      </c>
      <c r="O11" s="7">
        <f t="shared" si="5"/>
        <v>0</v>
      </c>
    </row>
    <row r="12" spans="1:15" x14ac:dyDescent="0.25">
      <c r="A12" s="5" t="s">
        <v>24</v>
      </c>
      <c r="B12" s="12" t="s">
        <v>25</v>
      </c>
      <c r="C12" s="5" t="s">
        <v>11</v>
      </c>
      <c r="D12" s="7">
        <f t="shared" ref="D12:M12" si="6">D13+D14</f>
        <v>0</v>
      </c>
      <c r="E12" s="7">
        <f t="shared" si="6"/>
        <v>0</v>
      </c>
      <c r="F12" s="7">
        <f t="shared" si="6"/>
        <v>0</v>
      </c>
      <c r="G12" s="7">
        <f t="shared" si="6"/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4"/>
        <v>0</v>
      </c>
      <c r="O12" s="7">
        <f t="shared" si="5"/>
        <v>0</v>
      </c>
    </row>
    <row r="13" spans="1:15" ht="25.5" x14ac:dyDescent="0.25">
      <c r="A13" s="5" t="s">
        <v>26</v>
      </c>
      <c r="B13" s="13" t="s">
        <v>27</v>
      </c>
      <c r="C13" s="5" t="s">
        <v>11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7">
        <f t="shared" si="4"/>
        <v>0</v>
      </c>
      <c r="O13" s="7">
        <f t="shared" si="5"/>
        <v>0</v>
      </c>
    </row>
    <row r="14" spans="1:15" x14ac:dyDescent="0.25">
      <c r="A14" s="5" t="s">
        <v>28</v>
      </c>
      <c r="B14" s="14" t="s">
        <v>29</v>
      </c>
      <c r="C14" s="5" t="s">
        <v>11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7">
        <f t="shared" si="4"/>
        <v>0</v>
      </c>
      <c r="O14" s="7">
        <f t="shared" si="5"/>
        <v>0</v>
      </c>
    </row>
    <row r="15" spans="1:15" x14ac:dyDescent="0.25">
      <c r="A15" s="5" t="s">
        <v>30</v>
      </c>
      <c r="B15" s="6" t="s">
        <v>31</v>
      </c>
      <c r="C15" s="5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>
        <f t="shared" si="4"/>
        <v>0</v>
      </c>
      <c r="O15" s="7">
        <f t="shared" si="5"/>
        <v>0</v>
      </c>
    </row>
    <row r="16" spans="1:15" x14ac:dyDescent="0.25">
      <c r="A16" s="5" t="s">
        <v>32</v>
      </c>
      <c r="B16" s="6" t="s">
        <v>33</v>
      </c>
      <c r="C16" s="5" t="s">
        <v>11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>
        <f t="shared" si="4"/>
        <v>0</v>
      </c>
      <c r="O16" s="7">
        <f t="shared" si="5"/>
        <v>0</v>
      </c>
    </row>
    <row r="17" spans="1:15" x14ac:dyDescent="0.25">
      <c r="A17" s="5" t="s">
        <v>34</v>
      </c>
      <c r="B17" s="6" t="s">
        <v>35</v>
      </c>
      <c r="C17" s="5" t="s">
        <v>11</v>
      </c>
      <c r="D17" s="7">
        <f>SUM(D18:D23)</f>
        <v>0</v>
      </c>
      <c r="E17" s="7">
        <f t="shared" ref="E17:M17" si="7">SUM(E18:E23)</f>
        <v>0</v>
      </c>
      <c r="F17" s="7">
        <f t="shared" si="7"/>
        <v>0</v>
      </c>
      <c r="G17" s="7">
        <f t="shared" si="7"/>
        <v>0</v>
      </c>
      <c r="H17" s="7">
        <f t="shared" si="7"/>
        <v>5664.5929333333333</v>
      </c>
      <c r="I17" s="7">
        <f t="shared" si="7"/>
        <v>0</v>
      </c>
      <c r="J17" s="7">
        <f t="shared" si="7"/>
        <v>0</v>
      </c>
      <c r="K17" s="7">
        <f t="shared" si="7"/>
        <v>5967.1384333333335</v>
      </c>
      <c r="L17" s="7">
        <f t="shared" si="7"/>
        <v>0</v>
      </c>
      <c r="M17" s="7">
        <f t="shared" si="7"/>
        <v>0</v>
      </c>
      <c r="N17" s="7">
        <f t="shared" si="4"/>
        <v>5664.5929333333333</v>
      </c>
      <c r="O17" s="7">
        <f t="shared" si="5"/>
        <v>5967.1384333333335</v>
      </c>
    </row>
    <row r="18" spans="1:15" x14ac:dyDescent="0.25">
      <c r="A18" s="5" t="s">
        <v>36</v>
      </c>
      <c r="B18" s="10" t="s">
        <v>37</v>
      </c>
      <c r="C18" s="5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4"/>
        <v>0</v>
      </c>
      <c r="O18" s="7">
        <f t="shared" si="5"/>
        <v>0</v>
      </c>
    </row>
    <row r="19" spans="1:15" x14ac:dyDescent="0.25">
      <c r="A19" s="5" t="s">
        <v>38</v>
      </c>
      <c r="B19" s="10" t="s">
        <v>39</v>
      </c>
      <c r="C19" s="5" t="s">
        <v>11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4"/>
        <v>0</v>
      </c>
      <c r="O19" s="7">
        <f t="shared" si="5"/>
        <v>0</v>
      </c>
    </row>
    <row r="20" spans="1:15" x14ac:dyDescent="0.25">
      <c r="A20" s="5" t="s">
        <v>40</v>
      </c>
      <c r="B20" s="10" t="s">
        <v>41</v>
      </c>
      <c r="C20" s="5" t="s">
        <v>11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4"/>
        <v>0</v>
      </c>
      <c r="O20" s="7">
        <f t="shared" si="5"/>
        <v>0</v>
      </c>
    </row>
    <row r="21" spans="1:15" ht="26.25" x14ac:dyDescent="0.25">
      <c r="A21" s="5" t="s">
        <v>42</v>
      </c>
      <c r="B21" s="15" t="s">
        <v>43</v>
      </c>
      <c r="C21" s="5" t="s">
        <v>11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4"/>
        <v>0</v>
      </c>
      <c r="O21" s="7">
        <f t="shared" si="5"/>
        <v>0</v>
      </c>
    </row>
    <row r="22" spans="1:15" ht="26.25" x14ac:dyDescent="0.25">
      <c r="A22" s="5" t="s">
        <v>44</v>
      </c>
      <c r="B22" s="15" t="s">
        <v>45</v>
      </c>
      <c r="C22" s="5" t="s">
        <v>11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4"/>
        <v>0</v>
      </c>
      <c r="O22" s="7">
        <f t="shared" si="5"/>
        <v>0</v>
      </c>
    </row>
    <row r="23" spans="1:15" x14ac:dyDescent="0.25">
      <c r="A23" s="5" t="s">
        <v>46</v>
      </c>
      <c r="B23" s="10" t="s">
        <v>47</v>
      </c>
      <c r="C23" s="5" t="s">
        <v>11</v>
      </c>
      <c r="D23" s="11">
        <v>0</v>
      </c>
      <c r="E23" s="11">
        <v>0</v>
      </c>
      <c r="F23" s="11">
        <v>0</v>
      </c>
      <c r="G23" s="11">
        <v>0</v>
      </c>
      <c r="H23" s="11">
        <v>5664.5929333333333</v>
      </c>
      <c r="I23" s="11">
        <v>0</v>
      </c>
      <c r="J23" s="11">
        <v>0</v>
      </c>
      <c r="K23" s="11">
        <v>5967.1384333333335</v>
      </c>
      <c r="L23" s="11">
        <v>0</v>
      </c>
      <c r="M23" s="11">
        <v>0</v>
      </c>
      <c r="N23" s="7">
        <f>D23+F23+H23+J23+L23</f>
        <v>5664.5929333333333</v>
      </c>
      <c r="O23" s="7">
        <f t="shared" si="5"/>
        <v>5967.1384333333335</v>
      </c>
    </row>
    <row r="24" spans="1:15" x14ac:dyDescent="0.25">
      <c r="A24" s="5">
        <v>10</v>
      </c>
      <c r="B24" s="16" t="s">
        <v>48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5" t="s">
        <v>49</v>
      </c>
      <c r="B25" s="18" t="s">
        <v>50</v>
      </c>
      <c r="C25" s="5" t="s">
        <v>11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>
        <f>D25+F25+H25+J25+L25</f>
        <v>0</v>
      </c>
      <c r="O25" s="7">
        <f t="shared" si="5"/>
        <v>0</v>
      </c>
    </row>
    <row r="26" spans="1:15" x14ac:dyDescent="0.25">
      <c r="A26" s="5" t="s">
        <v>51</v>
      </c>
      <c r="B26" s="19" t="s">
        <v>52</v>
      </c>
      <c r="C26" s="5" t="s">
        <v>11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ref="N26:N29" si="8">D26+F26+H26+J26+L26</f>
        <v>0</v>
      </c>
      <c r="O26" s="7">
        <f t="shared" si="5"/>
        <v>0</v>
      </c>
    </row>
    <row r="27" spans="1:15" x14ac:dyDescent="0.25">
      <c r="A27" s="5" t="s">
        <v>53</v>
      </c>
      <c r="B27" s="19" t="s">
        <v>54</v>
      </c>
      <c r="C27" s="5" t="s">
        <v>11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8"/>
        <v>0</v>
      </c>
      <c r="O27" s="7">
        <f t="shared" si="5"/>
        <v>0</v>
      </c>
    </row>
    <row r="28" spans="1:15" ht="38.25" x14ac:dyDescent="0.25">
      <c r="A28" s="20" t="s">
        <v>55</v>
      </c>
      <c r="B28" s="21" t="s">
        <v>56</v>
      </c>
      <c r="C28" s="22" t="s">
        <v>11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8"/>
        <v>0</v>
      </c>
      <c r="O28" s="7">
        <f t="shared" si="5"/>
        <v>0</v>
      </c>
    </row>
    <row r="29" spans="1:15" ht="25.5" x14ac:dyDescent="0.25">
      <c r="A29" s="23">
        <v>11</v>
      </c>
      <c r="B29" s="24" t="s">
        <v>57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f t="shared" si="8"/>
        <v>0</v>
      </c>
      <c r="O29" s="26">
        <f t="shared" si="5"/>
        <v>0</v>
      </c>
    </row>
    <row r="30" spans="1:15" ht="25.5" x14ac:dyDescent="0.25">
      <c r="A30" s="27" t="s">
        <v>58</v>
      </c>
      <c r="B30" s="28" t="s">
        <v>59</v>
      </c>
      <c r="C30" s="29" t="s">
        <v>11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">
        <f t="shared" ref="N30:N32" si="9">D30+F30+H30+J30+L30</f>
        <v>0</v>
      </c>
      <c r="O30" s="7">
        <f t="shared" ref="O30:O32" si="10">E30+G30+I30+K30+M30</f>
        <v>0</v>
      </c>
    </row>
    <row r="31" spans="1:15" ht="38.25" x14ac:dyDescent="0.25">
      <c r="A31" s="27" t="s">
        <v>60</v>
      </c>
      <c r="B31" s="28" t="s">
        <v>61</v>
      </c>
      <c r="C31" s="29" t="s">
        <v>11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9"/>
        <v>0</v>
      </c>
      <c r="O31" s="7">
        <f t="shared" si="10"/>
        <v>0</v>
      </c>
    </row>
    <row r="32" spans="1:15" ht="38.25" x14ac:dyDescent="0.25">
      <c r="A32" s="27" t="s">
        <v>62</v>
      </c>
      <c r="B32" s="28" t="s">
        <v>63</v>
      </c>
      <c r="C32" s="29" t="s">
        <v>11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9"/>
        <v>0</v>
      </c>
      <c r="O32" s="7">
        <f t="shared" si="10"/>
        <v>0</v>
      </c>
    </row>
  </sheetData>
  <mergeCells count="11">
    <mergeCell ref="A2:A3"/>
    <mergeCell ref="B2:B3"/>
    <mergeCell ref="C2:C3"/>
    <mergeCell ref="N2:N3"/>
    <mergeCell ref="A1:O1"/>
    <mergeCell ref="O2:O3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2022-03-24T06:22:06Z</dcterms:modified>
</cp:coreProperties>
</file>